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illa F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'[1]#¡REF'!$M$1:$N$4</definedName>
    <definedName name="\b">#REF!</definedName>
    <definedName name="\c">#REF!</definedName>
    <definedName name="\d">#REF!</definedName>
    <definedName name="\e">#REF!</definedName>
    <definedName name="\s">#REF!</definedName>
    <definedName name="\v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'Planilla F'!$B$1:$I$99</definedName>
    <definedName name="contador">#REF!</definedName>
    <definedName name="FSA" hidden="1">'[4]Rec. y Transf.ENERO-04'!#REF!</definedName>
    <definedName name="logo">INDIRECT("CARATULA!$C$4"&amp;'[2]Nota'!$A$1)</definedName>
    <definedName name="_xlnm.Print_Titles" localSheetId="0">'Planilla F'!$1:$8</definedName>
  </definedNames>
  <calcPr fullCalcOnLoad="1"/>
</workbook>
</file>

<file path=xl/sharedStrings.xml><?xml version="1.0" encoding="utf-8"?>
<sst xmlns="http://schemas.openxmlformats.org/spreadsheetml/2006/main" count="131" uniqueCount="116">
  <si>
    <t>LEY PROVINCIAL DE RESPONSABILIDAD FISCAL  MUNICIPAL</t>
  </si>
  <si>
    <t>&gt; Para imprimir el documento presione el boton "vista para Imprimir"</t>
  </si>
  <si>
    <t>PLANILLA F</t>
  </si>
  <si>
    <t>SITUACIÓN ECONÓMICO-FINANCIERA</t>
  </si>
  <si>
    <t>Del 01/01/2018 al 31/12/2018</t>
  </si>
  <si>
    <t>(Excluidos movimientos de cierre) Ejercicio:</t>
  </si>
  <si>
    <t>Evolución de los Recursos Vigente</t>
  </si>
  <si>
    <t xml:space="preserve"> Devengado </t>
  </si>
  <si>
    <t>Percibido</t>
  </si>
  <si>
    <t>Cuenta Ahorro Inversión Financiamiento</t>
  </si>
  <si>
    <t xml:space="preserve"> Importe</t>
  </si>
  <si>
    <t>1. Presupuestarios</t>
  </si>
  <si>
    <t>I. INGRESOS CORRIENTES</t>
  </si>
  <si>
    <t xml:space="preserve">Ingresos corrientes </t>
  </si>
  <si>
    <t>II. GASTOS CORRIENTES</t>
  </si>
  <si>
    <t>Recursos de capital</t>
  </si>
  <si>
    <t>III. AHORRO CORRIENTE: (I - II)</t>
  </si>
  <si>
    <t>Fuentes Financieras</t>
  </si>
  <si>
    <t>IV. RECURSOS DE CAPITAL</t>
  </si>
  <si>
    <t xml:space="preserve">Total </t>
  </si>
  <si>
    <t>V. GASTOS DE CAPITAL</t>
  </si>
  <si>
    <t>De libre disponibilidad</t>
  </si>
  <si>
    <t>VI. INGRESOS TOTALES</t>
  </si>
  <si>
    <t>Afectados</t>
  </si>
  <si>
    <t>VII. GASTOS TOTALES</t>
  </si>
  <si>
    <t>Total</t>
  </si>
  <si>
    <t>VIII. RESULTADO FINANCIERO (VI - VII)</t>
  </si>
  <si>
    <t>2. Extrapresupuestarios</t>
  </si>
  <si>
    <t>IX. FUENTES FINANCIERAS</t>
  </si>
  <si>
    <t xml:space="preserve">Total General (1+2) </t>
  </si>
  <si>
    <t>X. APLICACIONES FINANCIERAS</t>
  </si>
  <si>
    <t xml:space="preserve">Evolución de Gastos por Objeto </t>
  </si>
  <si>
    <t>Vigente</t>
  </si>
  <si>
    <t xml:space="preserve"> Preventivo </t>
  </si>
  <si>
    <t xml:space="preserve">Compromiso </t>
  </si>
  <si>
    <t>Devengado</t>
  </si>
  <si>
    <t xml:space="preserve"> Pagado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</si>
  <si>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</si>
  <si>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</si>
  <si>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</si>
  <si>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</si>
  <si>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</si>
  <si>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</si>
  <si>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Servicio de la deuda y disminución de otros pasivos</t>
  </si>
  <si>
    <t>Otros gastos</t>
  </si>
  <si>
    <t xml:space="preserve">Evolución de Gastos por Programa </t>
  </si>
  <si>
    <t>Organismos descentralizados</t>
  </si>
  <si>
    <t>Detallar programas</t>
  </si>
  <si>
    <t>16 Prestaciones afiliados</t>
  </si>
  <si>
    <t>17 Refacción casa</t>
  </si>
  <si>
    <t>…</t>
  </si>
  <si>
    <t xml:space="preserve">Actividades Centrales </t>
  </si>
  <si>
    <t>Partidas no asignables a programas</t>
  </si>
  <si>
    <t>Total Organismo descentralizados</t>
  </si>
  <si>
    <t>H.C.D.</t>
  </si>
  <si>
    <t>Prog 1</t>
  </si>
  <si>
    <t>Actividades Centrales</t>
  </si>
  <si>
    <t>Total H.C.D.</t>
  </si>
  <si>
    <t>Total General</t>
  </si>
  <si>
    <t>Movimientos de Tesorería</t>
  </si>
  <si>
    <t>Importe</t>
  </si>
  <si>
    <t>Estado de Situación Patrimonial</t>
  </si>
  <si>
    <t>Saldo</t>
  </si>
  <si>
    <t xml:space="preserve">Saldo Inicial: </t>
  </si>
  <si>
    <t>ACTIVO</t>
  </si>
  <si>
    <t xml:space="preserve">Ingresos del Período: </t>
  </si>
  <si>
    <t>ACTIVO CORRIENTE</t>
  </si>
  <si>
    <t xml:space="preserve">Ingresos de Ajustes Contables: </t>
  </si>
  <si>
    <t>ACTIVO NO CORRIENTE</t>
  </si>
  <si>
    <t>Gastos del Período:</t>
  </si>
  <si>
    <t>PASIVO</t>
  </si>
  <si>
    <t>Egresos de Ajustes Contables:</t>
  </si>
  <si>
    <t>PASIVO CORRIENTE</t>
  </si>
  <si>
    <t>Saldo final:</t>
  </si>
  <si>
    <t>PASIVO NO CORRIENTE</t>
  </si>
  <si>
    <t>PATRIMONIO</t>
  </si>
  <si>
    <t>Demostración del Saldo</t>
  </si>
  <si>
    <t>PATRIMONIO PÚBLICO</t>
  </si>
  <si>
    <t>Caja</t>
  </si>
  <si>
    <t xml:space="preserve"> Capital fiscal</t>
  </si>
  <si>
    <t>Bancos</t>
  </si>
  <si>
    <t>Resultados de la cuenta corriente</t>
  </si>
  <si>
    <t>Cta. Cte. Nº 9925/9</t>
  </si>
  <si>
    <t>Resultados de ejercicios anteriores</t>
  </si>
  <si>
    <t>Plazo Fijo</t>
  </si>
  <si>
    <t>Resultado del ejercicio</t>
  </si>
  <si>
    <t>Cuenta de Terceros 50794/5</t>
  </si>
  <si>
    <t>Resultados afectados a construcción</t>
  </si>
  <si>
    <t>de bienes de dominio público.</t>
  </si>
  <si>
    <t>Total Disponibilidades:</t>
  </si>
  <si>
    <t>Resultado Artículo 44 (decreto. 2980)</t>
  </si>
  <si>
    <t>Recursos Corrientes y de Capital PERCIBIDO</t>
  </si>
  <si>
    <t>Gastos Corrientes y de Capital DEVENGADO</t>
  </si>
  <si>
    <t>RESULTADO DEL ART. 43</t>
  </si>
  <si>
    <t>Ingresos por endeudamiento aprobado</t>
  </si>
  <si>
    <t>Saldos de Caja y Bancos al cierre del ejercicio anterior (Recursos Ordinarios)</t>
  </si>
  <si>
    <t xml:space="preserve">Servicios de la deuda </t>
  </si>
  <si>
    <t>RESULTADO DEL ART. 44</t>
  </si>
  <si>
    <t>Evolución de las principales metas de programas</t>
  </si>
  <si>
    <t>Programado en el año</t>
  </si>
  <si>
    <t>Programado Mes - DIC.</t>
  </si>
  <si>
    <t>Ejecutado Mes - DIC.</t>
  </si>
  <si>
    <t>Diferencia</t>
  </si>
  <si>
    <t>Organismos Descentralizado</t>
  </si>
  <si>
    <t>Prestaciones afiliados</t>
  </si>
  <si>
    <t>Atención Médica Afiliados</t>
  </si>
  <si>
    <t>Atención Odontólogica</t>
  </si>
  <si>
    <t>Tratamiento de fertilidad</t>
  </si>
  <si>
    <t>Atención Psicologica</t>
  </si>
  <si>
    <t>Atención Kineciologica</t>
  </si>
  <si>
    <t>Atención Pedicuría Afiliados</t>
  </si>
  <si>
    <t>Atención Fonoaudilogica</t>
  </si>
  <si>
    <t>Atención Tratamientos de Obesidad</t>
  </si>
  <si>
    <t>Atención Diabeticos</t>
  </si>
  <si>
    <t>Cirugia Refractiva</t>
  </si>
  <si>
    <t>Cirugia Flebología Laser</t>
  </si>
</sst>
</file>

<file path=xl/styles.xml><?xml version="1.0" encoding="utf-8"?>
<styleSheet xmlns="http://schemas.openxmlformats.org/spreadsheetml/2006/main">
  <numFmts count="4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(* #,##0_);_(* \(#,##0\);_(* &quot;-&quot;_);_(@_)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"/>
    <numFmt numFmtId="184" formatCode="_ [$€]\ * #,##0.00_ ;_ [$€]\ * \-#,##0.00_ ;_ [$€]\ * &quot;-&quot;??_ ;_ @_ "/>
    <numFmt numFmtId="185" formatCode="#,#00"/>
    <numFmt numFmtId="186" formatCode="#.##000"/>
    <numFmt numFmtId="187" formatCode="_(* #,##0.00_);_(* \(#,##0.00\);_(* &quot;-&quot;??_);_(@_)"/>
    <numFmt numFmtId="188" formatCode="&quot;$&quot;#,#00"/>
    <numFmt numFmtId="189" formatCode="\$#,##0\ ;\(\$#,##0\)"/>
    <numFmt numFmtId="190" formatCode="#,##0.0"/>
    <numFmt numFmtId="191" formatCode="#,##0\ "/>
    <numFmt numFmtId="192" formatCode="#,##0.0\ "/>
    <numFmt numFmtId="193" formatCode="0.0%"/>
    <numFmt numFmtId="194" formatCode="0.0\ %\ "/>
    <numFmt numFmtId="195" formatCode="dd/mm/yyyy;@"/>
    <numFmt numFmtId="196" formatCode="0.000%"/>
    <numFmt numFmtId="197" formatCode="[$-2C0A]d&quot; de &quot;mmmm&quot; de &quot;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alignment/>
      <protection locked="0"/>
    </xf>
    <xf numFmtId="183" fontId="10" fillId="0" borderId="0">
      <alignment/>
      <protection locked="0"/>
    </xf>
    <xf numFmtId="183" fontId="10" fillId="0" borderId="0">
      <alignment/>
      <protection locked="0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7" borderId="1" applyNumberFormat="0" applyAlignment="0" applyProtection="0"/>
    <xf numFmtId="184" fontId="13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85" fontId="9" fillId="0" borderId="0">
      <alignment/>
      <protection locked="0"/>
    </xf>
    <xf numFmtId="186" fontId="9" fillId="0" borderId="0">
      <alignment/>
      <protection locked="0"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9" fillId="0" borderId="0">
      <alignment/>
      <protection locked="0"/>
    </xf>
    <xf numFmtId="18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92">
      <alignment/>
      <protection/>
    </xf>
    <xf numFmtId="0" fontId="30" fillId="16" borderId="10" xfId="83" applyFont="1" applyFill="1" applyBorder="1" applyAlignment="1">
      <alignment horizontal="center" vertical="center"/>
      <protection/>
    </xf>
    <xf numFmtId="0" fontId="30" fillId="16" borderId="11" xfId="83" applyFont="1" applyFill="1" applyBorder="1" applyAlignment="1">
      <alignment horizontal="center" vertical="center"/>
      <protection/>
    </xf>
    <xf numFmtId="0" fontId="30" fillId="16" borderId="12" xfId="83" applyFont="1" applyFill="1" applyBorder="1" applyAlignment="1">
      <alignment horizontal="center" vertical="center"/>
      <protection/>
    </xf>
    <xf numFmtId="0" fontId="31" fillId="0" borderId="0" xfId="92" applyFont="1" applyAlignment="1">
      <alignment horizontal="center" vertical="center" wrapText="1"/>
      <protection/>
    </xf>
    <xf numFmtId="0" fontId="30" fillId="0" borderId="0" xfId="83" applyFont="1" applyFill="1" applyBorder="1" applyAlignment="1">
      <alignment vertical="center"/>
      <protection/>
    </xf>
    <xf numFmtId="0" fontId="1" fillId="0" borderId="0" xfId="92" applyFont="1">
      <alignment/>
      <protection/>
    </xf>
    <xf numFmtId="0" fontId="32" fillId="0" borderId="0" xfId="93" applyFont="1" applyFill="1">
      <alignment/>
      <protection/>
    </xf>
    <xf numFmtId="0" fontId="33" fillId="0" borderId="0" xfId="94" applyFont="1" applyFill="1">
      <alignment/>
      <protection/>
    </xf>
    <xf numFmtId="0" fontId="34" fillId="0" borderId="0" xfId="94" applyFont="1" applyFill="1" applyAlignment="1">
      <alignment horizontal="right"/>
      <protection/>
    </xf>
    <xf numFmtId="0" fontId="35" fillId="0" borderId="0" xfId="92" applyFont="1">
      <alignment/>
      <protection/>
    </xf>
    <xf numFmtId="0" fontId="36" fillId="0" borderId="0" xfId="92" applyFont="1">
      <alignment/>
      <protection/>
    </xf>
    <xf numFmtId="0" fontId="0" fillId="0" borderId="0" xfId="94" applyFont="1" applyAlignment="1">
      <alignment vertical="center"/>
      <protection/>
    </xf>
    <xf numFmtId="0" fontId="36" fillId="0" borderId="0" xfId="92" applyFont="1" applyAlignment="1">
      <alignment horizontal="center"/>
      <protection/>
    </xf>
    <xf numFmtId="0" fontId="37" fillId="0" borderId="0" xfId="92" applyFont="1" applyAlignment="1">
      <alignment horizontal="center" vertical="center"/>
      <protection/>
    </xf>
    <xf numFmtId="0" fontId="1" fillId="0" borderId="0" xfId="92" applyAlignment="1">
      <alignment horizontal="center" vertical="center"/>
      <protection/>
    </xf>
    <xf numFmtId="0" fontId="1" fillId="0" borderId="0" xfId="92" applyAlignment="1">
      <alignment vertical="center"/>
      <protection/>
    </xf>
    <xf numFmtId="0" fontId="7" fillId="24" borderId="10" xfId="92" applyFont="1" applyFill="1" applyBorder="1" applyAlignment="1">
      <alignment vertical="center"/>
      <protection/>
    </xf>
    <xf numFmtId="0" fontId="7" fillId="24" borderId="13" xfId="92" applyFont="1" applyFill="1" applyBorder="1" applyAlignment="1">
      <alignment horizontal="center" vertical="center"/>
      <protection/>
    </xf>
    <xf numFmtId="0" fontId="29" fillId="0" borderId="0" xfId="92" applyFont="1" applyAlignment="1">
      <alignment vertical="center"/>
      <protection/>
    </xf>
    <xf numFmtId="0" fontId="2" fillId="24" borderId="11" xfId="92" applyFont="1" applyFill="1" applyBorder="1" applyAlignment="1">
      <alignment vertical="center"/>
      <protection/>
    </xf>
    <xf numFmtId="0" fontId="1" fillId="0" borderId="14" xfId="92" applyBorder="1">
      <alignment/>
      <protection/>
    </xf>
    <xf numFmtId="0" fontId="1" fillId="16" borderId="15" xfId="92" applyFill="1" applyBorder="1">
      <alignment/>
      <protection/>
    </xf>
    <xf numFmtId="0" fontId="1" fillId="0" borderId="0" xfId="92" applyBorder="1">
      <alignment/>
      <protection/>
    </xf>
    <xf numFmtId="2" fontId="1" fillId="16" borderId="15" xfId="92" applyNumberFormat="1" applyFill="1" applyBorder="1">
      <alignment/>
      <protection/>
    </xf>
    <xf numFmtId="2" fontId="1" fillId="16" borderId="15" xfId="92" applyNumberFormat="1" applyFont="1" applyFill="1" applyBorder="1">
      <alignment/>
      <protection/>
    </xf>
    <xf numFmtId="0" fontId="1" fillId="0" borderId="16" xfId="92" applyBorder="1">
      <alignment/>
      <protection/>
    </xf>
    <xf numFmtId="2" fontId="1" fillId="16" borderId="17" xfId="92" applyNumberFormat="1" applyFont="1" applyFill="1" applyBorder="1">
      <alignment/>
      <protection/>
    </xf>
    <xf numFmtId="0" fontId="1" fillId="0" borderId="18" xfId="92" applyBorder="1">
      <alignment/>
      <protection/>
    </xf>
    <xf numFmtId="2" fontId="1" fillId="16" borderId="17" xfId="92" applyNumberFormat="1" applyFill="1" applyBorder="1">
      <alignment/>
      <protection/>
    </xf>
    <xf numFmtId="0" fontId="7" fillId="24" borderId="12" xfId="92" applyFont="1" applyFill="1" applyBorder="1" applyAlignment="1">
      <alignment horizontal="center" vertical="center"/>
      <protection/>
    </xf>
    <xf numFmtId="0" fontId="1" fillId="16" borderId="19" xfId="92" applyFill="1" applyBorder="1">
      <alignment/>
      <protection/>
    </xf>
    <xf numFmtId="2" fontId="1" fillId="16" borderId="19" xfId="92" applyNumberFormat="1" applyFill="1" applyBorder="1">
      <alignment/>
      <protection/>
    </xf>
    <xf numFmtId="0" fontId="29" fillId="16" borderId="15" xfId="92" applyFont="1" applyFill="1" applyBorder="1">
      <alignment/>
      <protection/>
    </xf>
    <xf numFmtId="0" fontId="1" fillId="0" borderId="15" xfId="92" applyBorder="1" applyAlignment="1">
      <alignment horizontal="left" indent="1"/>
      <protection/>
    </xf>
    <xf numFmtId="0" fontId="1" fillId="25" borderId="15" xfId="92" applyFill="1" applyBorder="1">
      <alignment/>
      <protection/>
    </xf>
    <xf numFmtId="0" fontId="1" fillId="0" borderId="15" xfId="92" applyFont="1" applyBorder="1" applyAlignment="1">
      <alignment horizontal="left" indent="1"/>
      <protection/>
    </xf>
    <xf numFmtId="2" fontId="1" fillId="25" borderId="15" xfId="92" applyNumberFormat="1" applyFill="1" applyBorder="1">
      <alignment/>
      <protection/>
    </xf>
    <xf numFmtId="0" fontId="29" fillId="0" borderId="15" xfId="92" applyFont="1" applyBorder="1">
      <alignment/>
      <protection/>
    </xf>
    <xf numFmtId="0" fontId="7" fillId="24" borderId="13" xfId="92" applyFont="1" applyFill="1" applyBorder="1">
      <alignment/>
      <protection/>
    </xf>
    <xf numFmtId="0" fontId="2" fillId="24" borderId="13" xfId="92" applyFont="1" applyFill="1" applyBorder="1">
      <alignment/>
      <protection/>
    </xf>
    <xf numFmtId="0" fontId="7" fillId="24" borderId="13" xfId="92" applyFont="1" applyFill="1" applyBorder="1" applyAlignment="1">
      <alignment vertical="center"/>
      <protection/>
    </xf>
    <xf numFmtId="2" fontId="38" fillId="16" borderId="15" xfId="92" applyNumberFormat="1" applyFont="1" applyFill="1" applyBorder="1">
      <alignment/>
      <protection/>
    </xf>
    <xf numFmtId="0" fontId="29" fillId="0" borderId="14" xfId="92" applyFont="1" applyBorder="1">
      <alignment/>
      <protection/>
    </xf>
    <xf numFmtId="0" fontId="1" fillId="0" borderId="14" xfId="92" applyBorder="1" applyAlignment="1">
      <alignment horizontal="left" indent="2"/>
      <protection/>
    </xf>
    <xf numFmtId="0" fontId="1" fillId="0" borderId="17" xfId="92" applyBorder="1">
      <alignment/>
      <protection/>
    </xf>
    <xf numFmtId="0" fontId="38" fillId="16" borderId="17" xfId="92" applyFont="1" applyFill="1" applyBorder="1">
      <alignment/>
      <protection/>
    </xf>
    <xf numFmtId="0" fontId="1" fillId="0" borderId="15" xfId="92" applyBorder="1">
      <alignment/>
      <protection/>
    </xf>
    <xf numFmtId="0" fontId="1" fillId="0" borderId="14" xfId="92" applyBorder="1" applyAlignment="1">
      <alignment horizontal="left" indent="1"/>
      <protection/>
    </xf>
    <xf numFmtId="0" fontId="29" fillId="0" borderId="15" xfId="92" applyFont="1" applyBorder="1" applyAlignment="1">
      <alignment horizontal="left" indent="1"/>
      <protection/>
    </xf>
    <xf numFmtId="0" fontId="1" fillId="0" borderId="15" xfId="92" applyFont="1" applyBorder="1" applyAlignment="1">
      <alignment horizontal="left" indent="2"/>
      <protection/>
    </xf>
    <xf numFmtId="0" fontId="1" fillId="0" borderId="14" xfId="92" applyBorder="1" applyAlignment="1">
      <alignment horizontal="left" indent="4"/>
      <protection/>
    </xf>
    <xf numFmtId="0" fontId="1" fillId="0" borderId="15" xfId="92" applyBorder="1" applyAlignment="1">
      <alignment horizontal="left" indent="2"/>
      <protection/>
    </xf>
    <xf numFmtId="0" fontId="1" fillId="0" borderId="16" xfId="92" applyBorder="1" applyAlignment="1">
      <alignment horizontal="left" indent="4"/>
      <protection/>
    </xf>
    <xf numFmtId="0" fontId="1" fillId="16" borderId="20" xfId="92" applyFill="1" applyBorder="1">
      <alignment/>
      <protection/>
    </xf>
    <xf numFmtId="0" fontId="1" fillId="0" borderId="0" xfId="92" applyAlignment="1">
      <alignment horizontal="left" indent="4"/>
      <protection/>
    </xf>
    <xf numFmtId="0" fontId="1" fillId="0" borderId="15" xfId="92" applyBorder="1" applyAlignment="1">
      <alignment horizontal="left" wrapText="1" indent="1"/>
      <protection/>
    </xf>
    <xf numFmtId="0" fontId="29" fillId="16" borderId="17" xfId="92" applyFont="1" applyFill="1" applyBorder="1">
      <alignment/>
      <protection/>
    </xf>
    <xf numFmtId="0" fontId="7" fillId="24" borderId="13" xfId="92" applyFont="1" applyFill="1" applyBorder="1" applyAlignment="1">
      <alignment horizontal="center" vertical="center" wrapText="1"/>
      <protection/>
    </xf>
    <xf numFmtId="0" fontId="1" fillId="0" borderId="15" xfId="92" applyFont="1" applyBorder="1">
      <alignment/>
      <protection/>
    </xf>
    <xf numFmtId="0" fontId="1" fillId="0" borderId="21" xfId="92" applyFont="1" applyBorder="1">
      <alignment/>
      <protection/>
    </xf>
    <xf numFmtId="0" fontId="1" fillId="0" borderId="21" xfId="92" applyBorder="1">
      <alignment/>
      <protection/>
    </xf>
  </cellXfs>
  <cellStyles count="10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nanciero" xfId="60"/>
    <cellStyle name="Hyperlink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01.2 - LRF - Planillas Reglamentación Ley 14.984 (PARA COMPLETAR PEDIDOS 1 a 5) (1)" xfId="92"/>
    <cellStyle name="Normal_Marco Macrofiscal-cuadros y graficos" xfId="93"/>
    <cellStyle name="Normal_Marco Macrofiscal-cuadros y graficos 2" xfId="94"/>
    <cellStyle name="Notas" xfId="95"/>
    <cellStyle name="Porcentaje 2" xfId="96"/>
    <cellStyle name="Porcentaje 3" xfId="97"/>
    <cellStyle name="Percent" xfId="98"/>
    <cellStyle name="Porcentual 2" xfId="99"/>
    <cellStyle name="Porcentual 2 2" xfId="100"/>
    <cellStyle name="Porcentual 3" xfId="101"/>
    <cellStyle name="Porcentual 4" xfId="102"/>
    <cellStyle name="Porcentual 5" xfId="103"/>
    <cellStyle name="Punto" xfId="104"/>
    <cellStyle name="Punto0" xfId="105"/>
    <cellStyle name="Salida" xfId="106"/>
    <cellStyle name="Texto de advertencia" xfId="107"/>
    <cellStyle name="Texto explicativo" xfId="108"/>
    <cellStyle name="Título" xfId="109"/>
    <cellStyle name="Título 1" xfId="110"/>
    <cellStyle name="Título 2" xfId="111"/>
    <cellStyle name="Título 3" xfId="112"/>
    <cellStyle name="Total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</xdr:row>
      <xdr:rowOff>257175</xdr:rowOff>
    </xdr:from>
    <xdr:to>
      <xdr:col>10</xdr:col>
      <xdr:colOff>2143125</xdr:colOff>
      <xdr:row>2</xdr:row>
      <xdr:rowOff>171450</xdr:rowOff>
    </xdr:to>
    <xdr:sp macro="[3]!imprimir">
      <xdr:nvSpPr>
        <xdr:cNvPr id="1" name="Rectángulo redondeado 1"/>
        <xdr:cNvSpPr>
          <a:spLocks/>
        </xdr:cNvSpPr>
      </xdr:nvSpPr>
      <xdr:spPr>
        <a:xfrm>
          <a:off x="12877800" y="447675"/>
          <a:ext cx="1781175" cy="2000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8.0.202.231\contaduria\2019\01.2%20-%20LRF%20-%20Planillas%20Reglamentaci&#243;n%20Ley%2014.984%20(PARA%20COMPLETAR%20PEDIDOS%201%20a%205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J - Planta1"/>
      <sheetName val="Planilla J - Planta2"/>
      <sheetName val="Planilla K - Planta"/>
      <sheetName val="Planilla L"/>
      <sheetName val="Planilla M"/>
      <sheetName val="Planilla N"/>
    </sheet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G"/>
      <sheetName val="Planilla F"/>
      <sheetName val="Planilla E"/>
      <sheetName val="Planilla D"/>
      <sheetName val="Planilla C"/>
      <sheetName val="Planilla B"/>
      <sheetName val="Planilla A"/>
    </sheetNames>
    <definedNames>
      <definedName name="imprimir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B2:K97"/>
  <sheetViews>
    <sheetView showGridLines="0" tabSelected="1" workbookViewId="0" topLeftCell="D88">
      <selection activeCell="I19" sqref="I19"/>
    </sheetView>
  </sheetViews>
  <sheetFormatPr defaultColWidth="11.421875" defaultRowHeight="12.75"/>
  <cols>
    <col min="1" max="1" width="13.00390625" style="1" customWidth="1"/>
    <col min="2" max="2" width="62.00390625" style="1" customWidth="1"/>
    <col min="3" max="7" width="14.421875" style="1" customWidth="1"/>
    <col min="8" max="8" width="18.28125" style="1" customWidth="1"/>
    <col min="9" max="9" width="15.57421875" style="1" customWidth="1"/>
    <col min="10" max="10" width="6.7109375" style="1" customWidth="1"/>
    <col min="11" max="11" width="38.8515625" style="1" customWidth="1"/>
    <col min="12" max="16384" width="13.00390625" style="1" customWidth="1"/>
  </cols>
  <sheetData>
    <row r="2" spans="2:11" ht="22.5">
      <c r="B2" s="2" t="s">
        <v>0</v>
      </c>
      <c r="C2" s="3"/>
      <c r="D2" s="3"/>
      <c r="E2" s="3"/>
      <c r="F2" s="3"/>
      <c r="G2" s="3"/>
      <c r="H2" s="3"/>
      <c r="I2" s="4"/>
      <c r="K2" s="5" t="s">
        <v>1</v>
      </c>
    </row>
    <row r="3" spans="2:11" ht="21" customHeight="1">
      <c r="B3" s="6"/>
      <c r="C3" s="7"/>
      <c r="D3" s="7"/>
      <c r="E3" s="7"/>
      <c r="F3" s="7"/>
      <c r="K3" s="5"/>
    </row>
    <row r="4" spans="2:11" ht="15.75">
      <c r="B4" s="8" t="str">
        <f>"Municipalidad de: "&amp;'[2]Nota'!$P$1</f>
        <v>Municipalidad de: BAHIA BLANCA</v>
      </c>
      <c r="C4" s="9"/>
      <c r="D4" s="9"/>
      <c r="E4" s="9"/>
      <c r="I4" s="10" t="s">
        <v>2</v>
      </c>
      <c r="K4" s="11"/>
    </row>
    <row r="5" spans="2:11" ht="9.75" customHeight="1">
      <c r="B5" s="12"/>
      <c r="K5" s="13"/>
    </row>
    <row r="6" spans="3:6" ht="20.25">
      <c r="C6" s="14" t="s">
        <v>3</v>
      </c>
      <c r="D6" s="14"/>
      <c r="E6" s="14"/>
      <c r="F6" s="14"/>
    </row>
    <row r="7" spans="3:6" ht="15.75">
      <c r="C7" s="15" t="s">
        <v>4</v>
      </c>
      <c r="D7" s="15"/>
      <c r="E7" s="15"/>
      <c r="F7" s="15"/>
    </row>
    <row r="8" spans="3:6" ht="14.25">
      <c r="C8" s="16" t="s">
        <v>5</v>
      </c>
      <c r="D8" s="16"/>
      <c r="E8" s="16"/>
      <c r="F8" s="16"/>
    </row>
    <row r="9" ht="9" customHeight="1"/>
    <row r="10" spans="2:9" s="17" customFormat="1" ht="17.25" customHeight="1">
      <c r="B10" s="18" t="s">
        <v>6</v>
      </c>
      <c r="C10" s="19" t="s">
        <v>7</v>
      </c>
      <c r="D10" s="19" t="s">
        <v>8</v>
      </c>
      <c r="E10" s="20"/>
      <c r="F10" s="18" t="s">
        <v>9</v>
      </c>
      <c r="G10" s="21"/>
      <c r="H10" s="21"/>
      <c r="I10" s="19" t="s">
        <v>10</v>
      </c>
    </row>
    <row r="11" spans="2:9" ht="14.25">
      <c r="B11" s="22" t="s">
        <v>11</v>
      </c>
      <c r="C11" s="23"/>
      <c r="D11" s="23"/>
      <c r="F11" s="22" t="s">
        <v>12</v>
      </c>
      <c r="G11" s="24"/>
      <c r="H11" s="24"/>
      <c r="I11" s="25">
        <f>+D15</f>
        <v>192714105.7</v>
      </c>
    </row>
    <row r="12" spans="2:9" ht="14.25">
      <c r="B12" s="22" t="s">
        <v>13</v>
      </c>
      <c r="C12" s="25">
        <v>198967764.22</v>
      </c>
      <c r="D12" s="25">
        <v>192714105.7</v>
      </c>
      <c r="F12" s="22" t="s">
        <v>14</v>
      </c>
      <c r="G12" s="24"/>
      <c r="H12" s="24"/>
      <c r="I12" s="25">
        <v>180073179.87</v>
      </c>
    </row>
    <row r="13" spans="2:9" ht="14.25">
      <c r="B13" s="22" t="s">
        <v>15</v>
      </c>
      <c r="C13" s="25"/>
      <c r="D13" s="25"/>
      <c r="F13" s="22" t="s">
        <v>16</v>
      </c>
      <c r="G13" s="24"/>
      <c r="H13" s="24"/>
      <c r="I13" s="25">
        <f>I11-I12</f>
        <v>12640925.829999983</v>
      </c>
    </row>
    <row r="14" spans="2:9" ht="14.25">
      <c r="B14" s="22" t="s">
        <v>17</v>
      </c>
      <c r="C14" s="25"/>
      <c r="D14" s="25"/>
      <c r="F14" s="22" t="s">
        <v>18</v>
      </c>
      <c r="G14" s="24"/>
      <c r="H14" s="24"/>
      <c r="I14" s="25"/>
    </row>
    <row r="15" spans="2:9" ht="14.25">
      <c r="B15" s="22" t="s">
        <v>19</v>
      </c>
      <c r="C15" s="25">
        <f>SUM(C12:C14)</f>
        <v>198967764.22</v>
      </c>
      <c r="D15" s="25">
        <f>SUM(D12:D14)</f>
        <v>192714105.7</v>
      </c>
      <c r="F15" s="22" t="s">
        <v>20</v>
      </c>
      <c r="G15" s="24"/>
      <c r="H15" s="24"/>
      <c r="I15" s="25">
        <v>1844622.09</v>
      </c>
    </row>
    <row r="16" spans="2:9" ht="14.25">
      <c r="B16" s="22" t="s">
        <v>21</v>
      </c>
      <c r="C16" s="25">
        <v>198967764.22</v>
      </c>
      <c r="D16" s="25">
        <v>192714105.7</v>
      </c>
      <c r="F16" s="22" t="s">
        <v>22</v>
      </c>
      <c r="G16" s="24"/>
      <c r="H16" s="24"/>
      <c r="I16" s="25">
        <f>I11</f>
        <v>192714105.7</v>
      </c>
    </row>
    <row r="17" spans="2:9" ht="14.25">
      <c r="B17" s="22" t="s">
        <v>23</v>
      </c>
      <c r="C17" s="25"/>
      <c r="D17" s="25"/>
      <c r="F17" s="22" t="s">
        <v>24</v>
      </c>
      <c r="G17" s="24"/>
      <c r="H17" s="24"/>
      <c r="I17" s="25">
        <v>181917801.96</v>
      </c>
    </row>
    <row r="18" spans="2:9" ht="14.25">
      <c r="B18" s="22" t="s">
        <v>25</v>
      </c>
      <c r="C18" s="26">
        <f>+C17+C16</f>
        <v>198967764.22</v>
      </c>
      <c r="D18" s="26">
        <f>+D17+D16</f>
        <v>192714105.7</v>
      </c>
      <c r="F18" s="22" t="s">
        <v>26</v>
      </c>
      <c r="G18" s="24"/>
      <c r="H18" s="24"/>
      <c r="I18" s="25">
        <f>I16-I17</f>
        <v>10796303.73999998</v>
      </c>
    </row>
    <row r="19" spans="2:9" ht="14.25">
      <c r="B19" s="22" t="s">
        <v>27</v>
      </c>
      <c r="C19" s="25"/>
      <c r="D19" s="25">
        <v>4350668.15</v>
      </c>
      <c r="F19" s="22" t="s">
        <v>28</v>
      </c>
      <c r="G19" s="24"/>
      <c r="H19" s="24"/>
      <c r="I19" s="25">
        <v>5896790.57</v>
      </c>
    </row>
    <row r="20" spans="2:9" ht="14.25">
      <c r="B20" s="27" t="s">
        <v>29</v>
      </c>
      <c r="C20" s="28">
        <f>+C18</f>
        <v>198967764.22</v>
      </c>
      <c r="D20" s="28">
        <f>+D19+D18</f>
        <v>197064773.85</v>
      </c>
      <c r="F20" s="27" t="s">
        <v>30</v>
      </c>
      <c r="G20" s="29"/>
      <c r="H20" s="29"/>
      <c r="I20" s="30">
        <v>16693094.31</v>
      </c>
    </row>
    <row r="21" ht="9" customHeight="1"/>
    <row r="22" spans="2:7" s="17" customFormat="1" ht="17.25" customHeight="1">
      <c r="B22" s="18" t="s">
        <v>31</v>
      </c>
      <c r="C22" s="19" t="s">
        <v>32</v>
      </c>
      <c r="D22" s="19" t="s">
        <v>33</v>
      </c>
      <c r="E22" s="19" t="s">
        <v>34</v>
      </c>
      <c r="F22" s="19" t="s">
        <v>35</v>
      </c>
      <c r="G22" s="31" t="s">
        <v>36</v>
      </c>
    </row>
    <row r="23" spans="2:7" ht="14.25">
      <c r="B23" s="22" t="s">
        <v>11</v>
      </c>
      <c r="C23" s="23"/>
      <c r="D23" s="23"/>
      <c r="E23" s="23"/>
      <c r="F23" s="23"/>
      <c r="G23" s="32"/>
    </row>
    <row r="24" spans="2:7" ht="14.25">
      <c r="B24" s="22" t="s">
        <v>37</v>
      </c>
      <c r="C24" s="25">
        <v>10171749.72</v>
      </c>
      <c r="D24" s="25">
        <v>0</v>
      </c>
      <c r="E24" s="25">
        <v>9888505.04</v>
      </c>
      <c r="F24" s="25">
        <v>9888505.04</v>
      </c>
      <c r="G24" s="25">
        <v>9888505.04</v>
      </c>
    </row>
    <row r="25" spans="2:7" ht="14.25">
      <c r="B25" s="22" t="s">
        <v>38</v>
      </c>
      <c r="C25" s="25">
        <v>1436097.61</v>
      </c>
      <c r="D25" s="25">
        <v>0</v>
      </c>
      <c r="E25" s="25">
        <v>1113365.73</v>
      </c>
      <c r="F25" s="25">
        <v>1045538.38</v>
      </c>
      <c r="G25" s="25">
        <v>1045538.38</v>
      </c>
    </row>
    <row r="26" spans="2:7" ht="14.25">
      <c r="B26" s="22" t="s">
        <v>39</v>
      </c>
      <c r="C26" s="25">
        <v>170867841.03</v>
      </c>
      <c r="D26" s="25">
        <v>0</v>
      </c>
      <c r="E26" s="25">
        <v>169459880.62</v>
      </c>
      <c r="F26" s="25">
        <v>169139136.45</v>
      </c>
      <c r="G26" s="33">
        <v>163242345.88</v>
      </c>
    </row>
    <row r="27" spans="2:7" ht="14.25">
      <c r="B27" s="22" t="s">
        <v>40</v>
      </c>
      <c r="C27" s="25">
        <v>11280000</v>
      </c>
      <c r="D27" s="25">
        <v>0</v>
      </c>
      <c r="E27" s="25">
        <v>1935072.59</v>
      </c>
      <c r="F27" s="25">
        <v>1844622.09</v>
      </c>
      <c r="G27" s="25">
        <v>1844622.09</v>
      </c>
    </row>
    <row r="28" spans="2:7" ht="14.25">
      <c r="B28" s="22" t="s">
        <v>41</v>
      </c>
      <c r="C28" s="25">
        <v>0</v>
      </c>
      <c r="D28" s="25">
        <v>0</v>
      </c>
      <c r="E28" s="25">
        <v>0</v>
      </c>
      <c r="F28" s="25">
        <v>0</v>
      </c>
      <c r="G28" s="33">
        <v>0</v>
      </c>
    </row>
    <row r="29" spans="2:7" ht="14.25">
      <c r="B29" s="22" t="s">
        <v>42</v>
      </c>
      <c r="C29" s="25">
        <v>49659348.74</v>
      </c>
      <c r="D29" s="25">
        <v>0</v>
      </c>
      <c r="E29" s="25">
        <v>0</v>
      </c>
      <c r="F29" s="25">
        <v>0</v>
      </c>
      <c r="G29" s="33">
        <v>0</v>
      </c>
    </row>
    <row r="30" spans="2:7" ht="14.25">
      <c r="B30" s="22" t="s">
        <v>43</v>
      </c>
      <c r="C30" s="25">
        <v>9084894.96</v>
      </c>
      <c r="D30" s="25">
        <v>0</v>
      </c>
      <c r="E30" s="25">
        <v>9073010.72</v>
      </c>
      <c r="F30" s="25">
        <v>9073010.72</v>
      </c>
      <c r="G30" s="25">
        <v>9073010.72</v>
      </c>
    </row>
    <row r="31" spans="2:7" ht="14.25">
      <c r="B31" s="22" t="s">
        <v>44</v>
      </c>
      <c r="C31" s="25">
        <v>0</v>
      </c>
      <c r="D31" s="25">
        <v>0</v>
      </c>
      <c r="E31" s="25"/>
      <c r="F31" s="25"/>
      <c r="G31" s="33"/>
    </row>
    <row r="32" spans="2:7" ht="14.25">
      <c r="B32" s="22" t="s">
        <v>25</v>
      </c>
      <c r="C32" s="25">
        <f>SUM(C24:C31)</f>
        <v>252499932.06000003</v>
      </c>
      <c r="D32" s="25">
        <f>SUM(D24:D31)</f>
        <v>0</v>
      </c>
      <c r="E32" s="25">
        <f>SUM(E24:E31)</f>
        <v>191469834.70000002</v>
      </c>
      <c r="F32" s="25">
        <f>SUM(F24:F31)</f>
        <v>190990812.67999998</v>
      </c>
      <c r="G32" s="25">
        <f>SUM(G24:G31)</f>
        <v>185094022.10999998</v>
      </c>
    </row>
    <row r="33" spans="2:7" ht="14.25">
      <c r="B33" s="22" t="s">
        <v>27</v>
      </c>
      <c r="C33" s="25"/>
      <c r="D33" s="25"/>
      <c r="E33" s="25"/>
      <c r="F33" s="25">
        <v>4352872.1</v>
      </c>
      <c r="G33" s="25">
        <v>4352872.1</v>
      </c>
    </row>
    <row r="34" spans="2:7" ht="14.25">
      <c r="B34" s="27" t="s">
        <v>29</v>
      </c>
      <c r="C34" s="30">
        <f>+C33+C32</f>
        <v>252499932.06000003</v>
      </c>
      <c r="D34" s="30">
        <f>+D33+D32</f>
        <v>0</v>
      </c>
      <c r="E34" s="30">
        <f>+E33+E32</f>
        <v>191469834.70000002</v>
      </c>
      <c r="F34" s="30">
        <f>+F33+F32</f>
        <v>195343684.77999997</v>
      </c>
      <c r="G34" s="30">
        <f>+G33+G32</f>
        <v>189446894.20999998</v>
      </c>
    </row>
    <row r="35" ht="9" customHeight="1"/>
    <row r="36" spans="2:7" s="17" customFormat="1" ht="17.25" customHeight="1">
      <c r="B36" s="18" t="s">
        <v>45</v>
      </c>
      <c r="C36" s="19" t="s">
        <v>32</v>
      </c>
      <c r="D36" s="19" t="s">
        <v>33</v>
      </c>
      <c r="E36" s="19" t="s">
        <v>34</v>
      </c>
      <c r="F36" s="19" t="s">
        <v>35</v>
      </c>
      <c r="G36" s="31" t="s">
        <v>36</v>
      </c>
    </row>
    <row r="37" spans="2:7" ht="15">
      <c r="B37" s="34" t="s">
        <v>46</v>
      </c>
      <c r="C37" s="23"/>
      <c r="D37" s="23"/>
      <c r="E37" s="23"/>
      <c r="F37" s="23"/>
      <c r="G37" s="23"/>
    </row>
    <row r="38" spans="2:7" ht="14.25">
      <c r="B38" s="35" t="s">
        <v>47</v>
      </c>
      <c r="C38" s="36"/>
      <c r="D38" s="36"/>
      <c r="E38" s="36"/>
      <c r="F38" s="36"/>
      <c r="G38" s="36"/>
    </row>
    <row r="39" spans="2:7" ht="14.25">
      <c r="B39" s="37" t="s">
        <v>48</v>
      </c>
      <c r="C39" s="38">
        <v>164633043.31</v>
      </c>
      <c r="D39" s="36">
        <v>0</v>
      </c>
      <c r="E39" s="38">
        <v>164690666.36</v>
      </c>
      <c r="F39" s="38">
        <v>164627466.36</v>
      </c>
      <c r="G39" s="38">
        <v>158737339.64</v>
      </c>
    </row>
    <row r="40" spans="2:7" ht="14.25">
      <c r="B40" s="37" t="s">
        <v>49</v>
      </c>
      <c r="C40" s="38">
        <v>3080000</v>
      </c>
      <c r="D40" s="36">
        <v>0</v>
      </c>
      <c r="E40" s="38">
        <v>1690761</v>
      </c>
      <c r="F40" s="38">
        <v>1609310.5</v>
      </c>
      <c r="G40" s="38">
        <v>1609310.5</v>
      </c>
    </row>
    <row r="41" spans="2:7" ht="14.25">
      <c r="B41" s="35" t="s">
        <v>50</v>
      </c>
      <c r="C41" s="38"/>
      <c r="D41" s="36"/>
      <c r="E41" s="38"/>
      <c r="F41" s="38"/>
      <c r="G41" s="38"/>
    </row>
    <row r="42" spans="2:7" ht="14.25">
      <c r="B42" s="35" t="s">
        <v>51</v>
      </c>
      <c r="C42" s="38">
        <v>75701993.79</v>
      </c>
      <c r="D42" s="36">
        <v>0</v>
      </c>
      <c r="E42" s="38">
        <v>16015396.62</v>
      </c>
      <c r="F42" s="38">
        <v>15681025.1</v>
      </c>
      <c r="G42" s="38">
        <v>15674361.25</v>
      </c>
    </row>
    <row r="43" spans="2:7" ht="14.25">
      <c r="B43" s="35" t="s">
        <v>52</v>
      </c>
      <c r="C43" s="38">
        <v>9084894.96</v>
      </c>
      <c r="D43" s="36">
        <v>0</v>
      </c>
      <c r="E43" s="38">
        <v>9073010.72</v>
      </c>
      <c r="F43" s="38">
        <v>9073010.72</v>
      </c>
      <c r="G43" s="38">
        <v>9073010.72</v>
      </c>
    </row>
    <row r="44" spans="2:7" ht="15">
      <c r="B44" s="39" t="s">
        <v>53</v>
      </c>
      <c r="C44" s="38">
        <f>SUM(C39:C43)</f>
        <v>252499932.06000003</v>
      </c>
      <c r="D44" s="38">
        <f>SUM(D39:D43)</f>
        <v>0</v>
      </c>
      <c r="E44" s="38">
        <f>SUM(E39:E43)</f>
        <v>191469834.70000002</v>
      </c>
      <c r="F44" s="38">
        <f>SUM(F39:F43)</f>
        <v>190990812.68</v>
      </c>
      <c r="G44" s="38">
        <f>SUM(G39:G43)</f>
        <v>185094022.10999998</v>
      </c>
    </row>
    <row r="45" spans="2:7" ht="15">
      <c r="B45" s="34" t="s">
        <v>54</v>
      </c>
      <c r="C45" s="23"/>
      <c r="D45" s="23"/>
      <c r="E45" s="23"/>
      <c r="F45" s="23"/>
      <c r="G45" s="23"/>
    </row>
    <row r="46" spans="2:7" ht="14.25">
      <c r="B46" s="35" t="s">
        <v>55</v>
      </c>
      <c r="C46" s="36"/>
      <c r="D46" s="36"/>
      <c r="E46" s="36"/>
      <c r="F46" s="36"/>
      <c r="G46" s="36"/>
    </row>
    <row r="47" spans="2:7" ht="14.25">
      <c r="B47" s="35" t="s">
        <v>50</v>
      </c>
      <c r="C47" s="36"/>
      <c r="D47" s="36"/>
      <c r="E47" s="36"/>
      <c r="F47" s="36"/>
      <c r="G47" s="36"/>
    </row>
    <row r="48" spans="2:7" ht="14.25">
      <c r="B48" s="35" t="s">
        <v>56</v>
      </c>
      <c r="C48" s="36"/>
      <c r="D48" s="36"/>
      <c r="E48" s="36"/>
      <c r="F48" s="36"/>
      <c r="G48" s="36"/>
    </row>
    <row r="49" spans="2:7" ht="15">
      <c r="B49" s="39" t="s">
        <v>57</v>
      </c>
      <c r="C49" s="36"/>
      <c r="D49" s="36"/>
      <c r="E49" s="36"/>
      <c r="F49" s="36"/>
      <c r="G49" s="36"/>
    </row>
    <row r="50" spans="2:7" ht="15">
      <c r="B50" s="40" t="s">
        <v>58</v>
      </c>
      <c r="C50" s="41"/>
      <c r="D50" s="41"/>
      <c r="E50" s="41"/>
      <c r="F50" s="41"/>
      <c r="G50" s="41"/>
    </row>
    <row r="51" ht="9" customHeight="1"/>
    <row r="52" spans="2:9" s="17" customFormat="1" ht="17.25" customHeight="1">
      <c r="B52" s="42" t="s">
        <v>59</v>
      </c>
      <c r="C52" s="19" t="s">
        <v>60</v>
      </c>
      <c r="F52" s="42" t="s">
        <v>61</v>
      </c>
      <c r="G52" s="42"/>
      <c r="H52" s="42"/>
      <c r="I52" s="19" t="s">
        <v>62</v>
      </c>
    </row>
    <row r="53" spans="2:9" ht="15">
      <c r="B53" s="39" t="s">
        <v>63</v>
      </c>
      <c r="C53" s="43">
        <v>60278871.25</v>
      </c>
      <c r="F53" s="44" t="s">
        <v>64</v>
      </c>
      <c r="G53" s="24"/>
      <c r="H53" s="24"/>
      <c r="I53" s="32">
        <v>92788799.3</v>
      </c>
    </row>
    <row r="54" spans="2:9" ht="14.25">
      <c r="B54" s="35" t="s">
        <v>65</v>
      </c>
      <c r="C54" s="43">
        <v>197064773.85</v>
      </c>
      <c r="F54" s="45" t="s">
        <v>66</v>
      </c>
      <c r="G54" s="24"/>
      <c r="H54" s="24"/>
      <c r="I54" s="32">
        <v>82991950</v>
      </c>
    </row>
    <row r="55" spans="2:9" ht="14.25">
      <c r="B55" s="35" t="s">
        <v>67</v>
      </c>
      <c r="C55" s="43">
        <v>41381578.19</v>
      </c>
      <c r="F55" s="45" t="s">
        <v>68</v>
      </c>
      <c r="G55" s="24"/>
      <c r="H55" s="24"/>
      <c r="I55" s="32">
        <v>9796848.71</v>
      </c>
    </row>
    <row r="56" spans="2:9" ht="15">
      <c r="B56" s="35" t="s">
        <v>69</v>
      </c>
      <c r="C56" s="43">
        <v>189446894.21</v>
      </c>
      <c r="F56" s="44" t="s">
        <v>70</v>
      </c>
      <c r="G56" s="24"/>
      <c r="H56" s="24"/>
      <c r="I56" s="32">
        <v>-6399515.75</v>
      </c>
    </row>
    <row r="57" spans="2:9" ht="14.25">
      <c r="B57" s="35" t="s">
        <v>71</v>
      </c>
      <c r="C57" s="43">
        <v>41381578.19</v>
      </c>
      <c r="F57" s="45" t="s">
        <v>72</v>
      </c>
      <c r="G57" s="24"/>
      <c r="H57" s="24"/>
      <c r="I57" s="32">
        <v>-6399515.75</v>
      </c>
    </row>
    <row r="58" spans="2:9" ht="15">
      <c r="B58" s="39" t="s">
        <v>73</v>
      </c>
      <c r="C58" s="43">
        <f>+C53+C54+C55-C56-C57</f>
        <v>67896750.88999996</v>
      </c>
      <c r="F58" s="45" t="s">
        <v>74</v>
      </c>
      <c r="G58" s="24"/>
      <c r="H58" s="24"/>
      <c r="I58" s="32">
        <v>0</v>
      </c>
    </row>
    <row r="59" spans="2:9" ht="11.25" customHeight="1">
      <c r="B59" s="46"/>
      <c r="C59" s="47"/>
      <c r="F59" s="44" t="s">
        <v>75</v>
      </c>
      <c r="G59" s="24"/>
      <c r="H59" s="24"/>
      <c r="I59" s="32">
        <v>-86389283.55</v>
      </c>
    </row>
    <row r="60" spans="2:9" ht="15">
      <c r="B60" s="39" t="s">
        <v>76</v>
      </c>
      <c r="C60" s="48"/>
      <c r="F60" s="49" t="s">
        <v>77</v>
      </c>
      <c r="G60" s="24"/>
      <c r="H60" s="24"/>
      <c r="I60" s="32">
        <v>-86389283.55</v>
      </c>
    </row>
    <row r="61" spans="2:9" ht="15">
      <c r="B61" s="50" t="s">
        <v>78</v>
      </c>
      <c r="C61" s="48">
        <v>343.1</v>
      </c>
      <c r="F61" s="49" t="s">
        <v>79</v>
      </c>
      <c r="G61" s="24"/>
      <c r="H61" s="24"/>
      <c r="I61" s="32">
        <v>-74726.57</v>
      </c>
    </row>
    <row r="62" spans="2:9" ht="15">
      <c r="B62" s="50" t="s">
        <v>80</v>
      </c>
      <c r="C62" s="48"/>
      <c r="F62" s="45" t="s">
        <v>81</v>
      </c>
      <c r="G62" s="24"/>
      <c r="H62" s="24"/>
      <c r="I62" s="32">
        <v>-86314556.98</v>
      </c>
    </row>
    <row r="63" spans="2:9" ht="14.25">
      <c r="B63" s="51" t="s">
        <v>82</v>
      </c>
      <c r="C63" s="48">
        <v>23590314.49</v>
      </c>
      <c r="F63" s="52" t="s">
        <v>83</v>
      </c>
      <c r="G63" s="24"/>
      <c r="H63" s="24"/>
      <c r="I63" s="32">
        <v>-67829957.22</v>
      </c>
    </row>
    <row r="64" spans="2:9" ht="14.25">
      <c r="B64" s="51" t="s">
        <v>84</v>
      </c>
      <c r="C64" s="48">
        <v>43815252.36</v>
      </c>
      <c r="F64" s="52" t="s">
        <v>85</v>
      </c>
      <c r="G64" s="24"/>
      <c r="H64" s="24"/>
      <c r="I64" s="32">
        <v>-18484599.76</v>
      </c>
    </row>
    <row r="65" spans="2:9" ht="14.25">
      <c r="B65" s="51" t="s">
        <v>86</v>
      </c>
      <c r="C65" s="48">
        <v>490840.94</v>
      </c>
      <c r="F65" s="52" t="s">
        <v>87</v>
      </c>
      <c r="G65" s="24"/>
      <c r="H65" s="24"/>
      <c r="I65" s="32"/>
    </row>
    <row r="66" spans="2:9" ht="14.25">
      <c r="B66" s="53" t="s">
        <v>50</v>
      </c>
      <c r="C66" s="48"/>
      <c r="F66" s="54" t="s">
        <v>88</v>
      </c>
      <c r="G66" s="29"/>
      <c r="H66" s="29"/>
      <c r="I66" s="55"/>
    </row>
    <row r="67" spans="2:6" ht="14.25">
      <c r="B67" s="53" t="s">
        <v>50</v>
      </c>
      <c r="C67" s="48"/>
      <c r="F67" s="56"/>
    </row>
    <row r="68" spans="2:3" ht="14.25">
      <c r="B68" s="53" t="s">
        <v>50</v>
      </c>
      <c r="C68" s="48"/>
    </row>
    <row r="69" spans="2:3" ht="14.25">
      <c r="B69" s="53" t="s">
        <v>50</v>
      </c>
      <c r="C69" s="48"/>
    </row>
    <row r="70" spans="2:3" ht="15">
      <c r="B70" s="50" t="s">
        <v>89</v>
      </c>
      <c r="C70" s="48">
        <f>SUM(C61:C69)</f>
        <v>67896750.89</v>
      </c>
    </row>
    <row r="71" spans="2:3" ht="7.5" customHeight="1">
      <c r="B71" s="46"/>
      <c r="C71" s="46"/>
    </row>
    <row r="72" ht="9" customHeight="1"/>
    <row r="73" spans="2:3" s="17" customFormat="1" ht="17.25" customHeight="1">
      <c r="B73" s="42" t="s">
        <v>90</v>
      </c>
      <c r="C73" s="19" t="s">
        <v>60</v>
      </c>
    </row>
    <row r="74" spans="2:3" ht="14.25">
      <c r="B74" s="35" t="s">
        <v>91</v>
      </c>
      <c r="C74" s="25">
        <v>192714105.7</v>
      </c>
    </row>
    <row r="75" spans="2:3" ht="14.25">
      <c r="B75" s="35" t="s">
        <v>92</v>
      </c>
      <c r="C75" s="25">
        <v>181923722.01</v>
      </c>
    </row>
    <row r="76" spans="2:3" ht="15">
      <c r="B76" s="34" t="s">
        <v>93</v>
      </c>
      <c r="C76" s="25">
        <f>C74-C75</f>
        <v>10790383.689999998</v>
      </c>
    </row>
    <row r="77" spans="2:3" ht="14.25">
      <c r="B77" s="35" t="s">
        <v>94</v>
      </c>
      <c r="C77" s="25">
        <v>0</v>
      </c>
    </row>
    <row r="78" spans="2:3" ht="28.5">
      <c r="B78" s="57" t="s">
        <v>95</v>
      </c>
      <c r="C78" s="25">
        <v>59785826.36</v>
      </c>
    </row>
    <row r="79" spans="2:3" ht="14.25">
      <c r="B79" s="35" t="s">
        <v>96</v>
      </c>
      <c r="C79" s="25">
        <v>9073010.72</v>
      </c>
    </row>
    <row r="80" spans="2:3" ht="15">
      <c r="B80" s="58" t="s">
        <v>97</v>
      </c>
      <c r="C80" s="30">
        <f>C76+C78-C79</f>
        <v>61503199.33</v>
      </c>
    </row>
    <row r="81" ht="9" customHeight="1"/>
    <row r="82" spans="2:6" ht="30.75" customHeight="1">
      <c r="B82" s="42" t="s">
        <v>98</v>
      </c>
      <c r="C82" s="59" t="s">
        <v>99</v>
      </c>
      <c r="D82" s="59" t="s">
        <v>100</v>
      </c>
      <c r="E82" s="59" t="s">
        <v>101</v>
      </c>
      <c r="F82" s="59" t="s">
        <v>102</v>
      </c>
    </row>
    <row r="83" spans="2:6" ht="15">
      <c r="B83" s="39" t="s">
        <v>103</v>
      </c>
      <c r="C83" s="48"/>
      <c r="D83" s="48"/>
      <c r="E83" s="48"/>
      <c r="F83" s="48"/>
    </row>
    <row r="84" spans="2:6" ht="14.25">
      <c r="B84" s="60" t="s">
        <v>104</v>
      </c>
      <c r="C84" s="48"/>
      <c r="D84" s="48"/>
      <c r="E84" s="48"/>
      <c r="F84" s="48"/>
    </row>
    <row r="85" spans="2:6" ht="14.25">
      <c r="B85" s="60" t="s">
        <v>105</v>
      </c>
      <c r="C85" s="48">
        <v>53211</v>
      </c>
      <c r="D85" s="48">
        <v>53585</v>
      </c>
      <c r="E85" s="48">
        <v>54899</v>
      </c>
      <c r="F85" s="48">
        <f aca="true" t="shared" si="0" ref="F85:F95">E85-D85</f>
        <v>1314</v>
      </c>
    </row>
    <row r="86" spans="2:6" ht="14.25">
      <c r="B86" s="60" t="s">
        <v>106</v>
      </c>
      <c r="C86" s="48">
        <v>4425</v>
      </c>
      <c r="D86" s="48">
        <v>4473</v>
      </c>
      <c r="E86" s="48">
        <v>4639</v>
      </c>
      <c r="F86" s="48">
        <f t="shared" si="0"/>
        <v>166</v>
      </c>
    </row>
    <row r="87" spans="2:6" ht="14.25">
      <c r="B87" s="61" t="s">
        <v>107</v>
      </c>
      <c r="C87" s="62">
        <v>25</v>
      </c>
      <c r="D87" s="62">
        <v>26</v>
      </c>
      <c r="E87" s="62">
        <v>25</v>
      </c>
      <c r="F87" s="48">
        <f t="shared" si="0"/>
        <v>-1</v>
      </c>
    </row>
    <row r="88" spans="2:6" ht="14.25">
      <c r="B88" s="61" t="s">
        <v>108</v>
      </c>
      <c r="C88" s="62">
        <v>4013</v>
      </c>
      <c r="D88" s="62">
        <v>4133</v>
      </c>
      <c r="E88" s="62">
        <v>4401</v>
      </c>
      <c r="F88" s="48">
        <f t="shared" si="0"/>
        <v>268</v>
      </c>
    </row>
    <row r="89" spans="2:6" ht="14.25">
      <c r="B89" s="61" t="s">
        <v>109</v>
      </c>
      <c r="C89" s="62">
        <v>1624</v>
      </c>
      <c r="D89" s="62">
        <v>1456</v>
      </c>
      <c r="E89" s="62">
        <v>1450</v>
      </c>
      <c r="F89" s="48">
        <f t="shared" si="0"/>
        <v>-6</v>
      </c>
    </row>
    <row r="90" spans="2:6" ht="14.25">
      <c r="B90" s="61" t="s">
        <v>110</v>
      </c>
      <c r="C90" s="62">
        <v>860</v>
      </c>
      <c r="D90" s="62">
        <v>1060</v>
      </c>
      <c r="E90" s="62">
        <v>1105</v>
      </c>
      <c r="F90" s="48">
        <f t="shared" si="0"/>
        <v>45</v>
      </c>
    </row>
    <row r="91" spans="2:6" ht="14.25">
      <c r="B91" s="61" t="s">
        <v>111</v>
      </c>
      <c r="C91" s="62">
        <v>602</v>
      </c>
      <c r="D91" s="62">
        <v>643</v>
      </c>
      <c r="E91" s="62">
        <v>613</v>
      </c>
      <c r="F91" s="48">
        <f t="shared" si="0"/>
        <v>-30</v>
      </c>
    </row>
    <row r="92" spans="2:6" ht="14.25">
      <c r="B92" s="61" t="s">
        <v>112</v>
      </c>
      <c r="C92" s="62">
        <v>974</v>
      </c>
      <c r="D92" s="62">
        <v>1077</v>
      </c>
      <c r="E92" s="62">
        <v>1133</v>
      </c>
      <c r="F92" s="48">
        <f t="shared" si="0"/>
        <v>56</v>
      </c>
    </row>
    <row r="93" spans="2:6" ht="14.25">
      <c r="B93" s="61" t="s">
        <v>113</v>
      </c>
      <c r="C93" s="62">
        <v>376</v>
      </c>
      <c r="D93" s="62">
        <v>454</v>
      </c>
      <c r="E93" s="62">
        <v>452</v>
      </c>
      <c r="F93" s="48">
        <f t="shared" si="0"/>
        <v>-2</v>
      </c>
    </row>
    <row r="94" spans="2:6" ht="14.25">
      <c r="B94" s="61" t="s">
        <v>114</v>
      </c>
      <c r="C94" s="62">
        <v>63</v>
      </c>
      <c r="D94" s="62">
        <v>63</v>
      </c>
      <c r="E94" s="62">
        <v>55</v>
      </c>
      <c r="F94" s="48">
        <f t="shared" si="0"/>
        <v>-8</v>
      </c>
    </row>
    <row r="95" spans="2:6" ht="14.25">
      <c r="B95" s="61" t="s">
        <v>115</v>
      </c>
      <c r="C95" s="62">
        <v>95</v>
      </c>
      <c r="D95" s="62">
        <v>107</v>
      </c>
      <c r="E95" s="62">
        <v>98</v>
      </c>
      <c r="F95" s="48">
        <f t="shared" si="0"/>
        <v>-9</v>
      </c>
    </row>
    <row r="96" spans="2:6" ht="14.25">
      <c r="B96" s="61"/>
      <c r="C96" s="62"/>
      <c r="D96" s="62"/>
      <c r="E96" s="62"/>
      <c r="F96" s="62"/>
    </row>
    <row r="97" spans="2:6" ht="14.25">
      <c r="B97" s="46"/>
      <c r="C97" s="46"/>
      <c r="D97" s="46"/>
      <c r="E97" s="46"/>
      <c r="F97" s="46"/>
    </row>
  </sheetData>
  <mergeCells count="4">
    <mergeCell ref="C6:F6"/>
    <mergeCell ref="C7:F7"/>
    <mergeCell ref="C8:F8"/>
    <mergeCell ref="B2:I2"/>
  </mergeCells>
  <printOptions horizontalCentered="1"/>
  <pageMargins left="0.6692913385826772" right="0.4330708661417323" top="0.2362204724409449" bottom="0.1968503937007874" header="0.2362204724409449" footer="0.31496062992125984"/>
  <pageSetup fitToHeight="2" horizontalDpi="600" verticalDpi="600" orientation="landscape" paperSize="9" scale="71" r:id="rId2"/>
  <rowBreaks count="1" manualBreakCount="1">
    <brk id="5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6122</cp:lastModifiedBy>
  <dcterms:created xsi:type="dcterms:W3CDTF">1996-11-27T10:00:04Z</dcterms:created>
  <dcterms:modified xsi:type="dcterms:W3CDTF">2019-07-16T15:54:31Z</dcterms:modified>
  <cp:category/>
  <cp:version/>
  <cp:contentType/>
  <cp:contentStatus/>
</cp:coreProperties>
</file>